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580"/>
  </bookViews>
  <sheets>
    <sheet name="Sheet1" sheetId="1" r:id="rId1"/>
  </sheets>
  <calcPr calcId="144525"/>
</workbook>
</file>

<file path=xl/sharedStrings.xml><?xml version="1.0" encoding="utf-8"?>
<sst xmlns="http://schemas.openxmlformats.org/spreadsheetml/2006/main" count="322" uniqueCount="127">
  <si>
    <t>2019年度巴彦淖尔市纪律检查委员会所属事业单位公开招聘考试总成绩及进入体检、考察范围人员名单</t>
  </si>
  <si>
    <t>排名</t>
  </si>
  <si>
    <t>准考证号</t>
  </si>
  <si>
    <t>姓名</t>
  </si>
  <si>
    <t>报考单位</t>
  </si>
  <si>
    <t>报考岗位</t>
  </si>
  <si>
    <t>性别</t>
  </si>
  <si>
    <t>民族</t>
  </si>
  <si>
    <t>加分</t>
  </si>
  <si>
    <t>笔试总成绩</t>
  </si>
  <si>
    <t>笔试成绩
加权</t>
  </si>
  <si>
    <t>面试成绩</t>
  </si>
  <si>
    <t>面试成绩
加权</t>
  </si>
  <si>
    <t>总成绩</t>
  </si>
  <si>
    <t>是否进入
体检考察范围</t>
  </si>
  <si>
    <t>201910100215</t>
  </si>
  <si>
    <t>罗珍</t>
  </si>
  <si>
    <t>巴彦淖尔市纪委监委留置保障中心</t>
  </si>
  <si>
    <t>审查调查辅助</t>
  </si>
  <si>
    <t>女</t>
  </si>
  <si>
    <t>汉族</t>
  </si>
  <si>
    <t>0</t>
  </si>
  <si>
    <t>72.625</t>
  </si>
  <si>
    <t>是</t>
  </si>
  <si>
    <t>201910100222</t>
  </si>
  <si>
    <t>马瑞</t>
  </si>
  <si>
    <t>72.925</t>
  </si>
  <si>
    <t>201910100201</t>
  </si>
  <si>
    <t>苏日古嘎</t>
  </si>
  <si>
    <t>蒙古族</t>
  </si>
  <si>
    <t>2.5</t>
  </si>
  <si>
    <t>72.590</t>
  </si>
  <si>
    <t>201910100227</t>
  </si>
  <si>
    <t>胡婉茹</t>
  </si>
  <si>
    <t>67.580</t>
  </si>
  <si>
    <t>201910100221</t>
  </si>
  <si>
    <t>千蔺春晖</t>
  </si>
  <si>
    <t>74.280</t>
  </si>
  <si>
    <t>201910100309</t>
  </si>
  <si>
    <t>杨嬿锟</t>
  </si>
  <si>
    <t>70.505</t>
  </si>
  <si>
    <t>201910100313</t>
  </si>
  <si>
    <t>李丹阳</t>
  </si>
  <si>
    <t>69.390</t>
  </si>
  <si>
    <t>201910100311</t>
  </si>
  <si>
    <t>薛光普</t>
  </si>
  <si>
    <t>男</t>
  </si>
  <si>
    <t>68.995</t>
  </si>
  <si>
    <t>201910100305</t>
  </si>
  <si>
    <t>李响</t>
  </si>
  <si>
    <t>66.960</t>
  </si>
  <si>
    <t>否</t>
  </si>
  <si>
    <t>201920200107</t>
  </si>
  <si>
    <t>巴雅尔图</t>
  </si>
  <si>
    <t>69.870</t>
  </si>
  <si>
    <t>201910100310</t>
  </si>
  <si>
    <t>吴文德</t>
  </si>
  <si>
    <t>68.270</t>
  </si>
  <si>
    <t>201910100202</t>
  </si>
  <si>
    <t>韩帅</t>
  </si>
  <si>
    <t>68.125</t>
  </si>
  <si>
    <t>201910100321</t>
  </si>
  <si>
    <t>包雪霞</t>
  </si>
  <si>
    <t>68.875</t>
  </si>
  <si>
    <t>201910100214</t>
  </si>
  <si>
    <t>杜晓彤</t>
  </si>
  <si>
    <t>66.150</t>
  </si>
  <si>
    <t>201910100316</t>
  </si>
  <si>
    <t>马春宇</t>
  </si>
  <si>
    <t>67.825</t>
  </si>
  <si>
    <t>201910100230</t>
  </si>
  <si>
    <t>温婷</t>
  </si>
  <si>
    <t>64.640</t>
  </si>
  <si>
    <t>201910100224</t>
  </si>
  <si>
    <t>赵小欣</t>
  </si>
  <si>
    <t>68.100</t>
  </si>
  <si>
    <t>201910100318</t>
  </si>
  <si>
    <t>牛凯乐</t>
  </si>
  <si>
    <t>66.685</t>
  </si>
  <si>
    <t>201910100206</t>
  </si>
  <si>
    <t>赵哲</t>
  </si>
  <si>
    <t>65.820</t>
  </si>
  <si>
    <t>201910100217</t>
  </si>
  <si>
    <t>何旭颖</t>
  </si>
  <si>
    <t>65.940</t>
  </si>
  <si>
    <t>201910100210</t>
  </si>
  <si>
    <t>张谨</t>
  </si>
  <si>
    <t>66.045</t>
  </si>
  <si>
    <t>201910100314</t>
  </si>
  <si>
    <t>肖蕴轩</t>
  </si>
  <si>
    <t>68.675</t>
  </si>
  <si>
    <t>/</t>
  </si>
  <si>
    <t>201910100130</t>
  </si>
  <si>
    <t>张一凡</t>
  </si>
  <si>
    <t>67.620</t>
  </si>
  <si>
    <t>201910100127</t>
  </si>
  <si>
    <t>秦淑婷</t>
  </si>
  <si>
    <t>66.510</t>
  </si>
  <si>
    <t>201910101516</t>
  </si>
  <si>
    <t>郭星</t>
  </si>
  <si>
    <t>巴彦淖尔市纪检监察信息中心</t>
  </si>
  <si>
    <t>文字综合</t>
  </si>
  <si>
    <t>77.725</t>
  </si>
  <si>
    <t>201910100829</t>
  </si>
  <si>
    <t>银苏亭</t>
  </si>
  <si>
    <t>79.125</t>
  </si>
  <si>
    <t>201920200115</t>
  </si>
  <si>
    <t>吉仁花</t>
  </si>
  <si>
    <t>76.075</t>
  </si>
  <si>
    <t>201910101701</t>
  </si>
  <si>
    <t>侯一讷</t>
  </si>
  <si>
    <t>76.515</t>
  </si>
  <si>
    <t>201910100706</t>
  </si>
  <si>
    <t>高丽亚</t>
  </si>
  <si>
    <t>76.195</t>
  </si>
  <si>
    <t>201910101228</t>
  </si>
  <si>
    <t>王圣珏</t>
  </si>
  <si>
    <t>76.110</t>
  </si>
  <si>
    <t>201920200114</t>
  </si>
  <si>
    <t>竹兰</t>
  </si>
  <si>
    <t>76.700</t>
  </si>
  <si>
    <t>201910100906</t>
  </si>
  <si>
    <t>刘旭阳</t>
  </si>
  <si>
    <t>75.820</t>
  </si>
  <si>
    <t>201910100530</t>
  </si>
  <si>
    <t>郝墨</t>
  </si>
  <si>
    <t>75.650</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</si>
</sst>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3">
    <font>
      <sz val="11"/>
      <color theme="1"/>
      <name val="宋体"/>
      <charset val="134"/>
      <scheme val="minor"/>
    </font>
    <font>
      <b/>
      <sz val="16"/>
      <color theme="1"/>
      <name val="宋体"/>
      <charset val="134"/>
      <scheme val="minor"/>
    </font>
    <font>
      <sz val="10"/>
      <color theme="1"/>
      <name val="宋体"/>
      <charset val="134"/>
      <scheme val="minor"/>
    </font>
    <font>
      <sz val="9"/>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7" borderId="0" applyNumberFormat="0" applyBorder="0" applyAlignment="0" applyProtection="0">
      <alignment vertical="center"/>
    </xf>
    <xf numFmtId="0" fontId="19"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8" applyNumberFormat="0" applyFont="0" applyAlignment="0" applyProtection="0">
      <alignment vertical="center"/>
    </xf>
    <xf numFmtId="0" fontId="12" fillId="29"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22" borderId="0" applyNumberFormat="0" applyBorder="0" applyAlignment="0" applyProtection="0">
      <alignment vertical="center"/>
    </xf>
    <xf numFmtId="0" fontId="9" fillId="0" borderId="10" applyNumberFormat="0" applyFill="0" applyAlignment="0" applyProtection="0">
      <alignment vertical="center"/>
    </xf>
    <xf numFmtId="0" fontId="12" fillId="21" borderId="0" applyNumberFormat="0" applyBorder="0" applyAlignment="0" applyProtection="0">
      <alignment vertical="center"/>
    </xf>
    <xf numFmtId="0" fontId="13" fillId="15" borderId="7" applyNumberFormat="0" applyAlignment="0" applyProtection="0">
      <alignment vertical="center"/>
    </xf>
    <xf numFmtId="0" fontId="22" fillId="15" borderId="11" applyNumberFormat="0" applyAlignment="0" applyProtection="0">
      <alignment vertical="center"/>
    </xf>
    <xf numFmtId="0" fontId="5" fillId="7" borderId="5" applyNumberFormat="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0" fillId="25" borderId="0" applyNumberFormat="0" applyBorder="0" applyAlignment="0" applyProtection="0">
      <alignment vertical="center"/>
    </xf>
    <xf numFmtId="0" fontId="18" fillId="20" borderId="0" applyNumberFormat="0" applyBorder="0" applyAlignment="0" applyProtection="0">
      <alignment vertical="center"/>
    </xf>
    <xf numFmtId="0" fontId="4" fillId="33" borderId="0" applyNumberFormat="0" applyBorder="0" applyAlignment="0" applyProtection="0">
      <alignment vertical="center"/>
    </xf>
    <xf numFmtId="0" fontId="12" fillId="13"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19"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2" borderId="2" xfId="0" applyFont="1" applyFill="1" applyBorder="1" applyAlignment="1">
      <alignment horizontal="center" vertical="center"/>
    </xf>
    <xf numFmtId="176" fontId="2" fillId="2" borderId="1"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49" fontId="2" fillId="0" borderId="3" xfId="0" applyNumberFormat="1" applyFont="1" applyFill="1" applyBorder="1" applyAlignment="1" quotePrefix="1">
      <alignment horizontal="center" vertical="center"/>
    </xf>
    <xf numFmtId="0" fontId="2" fillId="0" borderId="3" xfId="0"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xf numFmtId="176" fontId="2" fillId="0" borderId="3" xfId="0" applyNumberFormat="1"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xf>
    <xf numFmtId="176" fontId="2"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topLeftCell="A19" workbookViewId="0">
      <selection activeCell="P11" sqref="P11"/>
    </sheetView>
  </sheetViews>
  <sheetFormatPr defaultColWidth="8.88888888888889" defaultRowHeight="14.4"/>
  <cols>
    <col min="1" max="1" width="5" customWidth="1"/>
    <col min="2" max="2" width="13.2222222222222" customWidth="1"/>
    <col min="4" max="4" width="26.1111111111111" customWidth="1"/>
    <col min="5" max="5" width="12.7777777777778" customWidth="1"/>
    <col min="6" max="6" width="6" customWidth="1"/>
    <col min="8" max="8" width="6.55555555555556" customWidth="1"/>
    <col min="9" max="9" width="9.66666666666667" customWidth="1"/>
  </cols>
  <sheetData>
    <row r="1" ht="20.4" spans="1:14">
      <c r="A1" s="1" t="s">
        <v>0</v>
      </c>
      <c r="B1" s="2"/>
      <c r="C1" s="2"/>
      <c r="D1" s="2"/>
      <c r="E1" s="2"/>
      <c r="F1" s="2"/>
      <c r="G1" s="2"/>
      <c r="H1" s="2"/>
      <c r="I1" s="2"/>
      <c r="J1" s="2"/>
      <c r="K1" s="2"/>
      <c r="L1" s="2"/>
      <c r="M1" s="2"/>
      <c r="N1" s="2"/>
    </row>
    <row r="2" ht="43" customHeight="1" spans="1:14">
      <c r="A2" s="3" t="s">
        <v>1</v>
      </c>
      <c r="B2" s="4" t="s">
        <v>2</v>
      </c>
      <c r="C2" s="5" t="s">
        <v>3</v>
      </c>
      <c r="D2" s="5" t="s">
        <v>4</v>
      </c>
      <c r="E2" s="5" t="s">
        <v>5</v>
      </c>
      <c r="F2" s="5" t="s">
        <v>6</v>
      </c>
      <c r="G2" s="5" t="s">
        <v>7</v>
      </c>
      <c r="H2" s="6" t="s">
        <v>8</v>
      </c>
      <c r="I2" s="6" t="s">
        <v>9</v>
      </c>
      <c r="J2" s="16" t="s">
        <v>10</v>
      </c>
      <c r="K2" s="6" t="s">
        <v>11</v>
      </c>
      <c r="L2" s="16" t="s">
        <v>12</v>
      </c>
      <c r="M2" s="6" t="s">
        <v>13</v>
      </c>
      <c r="N2" s="17" t="s">
        <v>14</v>
      </c>
    </row>
    <row r="3" ht="14.5" customHeight="1" spans="1:14">
      <c r="A3" s="7">
        <v>1</v>
      </c>
      <c r="B3" s="20" t="s">
        <v>15</v>
      </c>
      <c r="C3" s="21" t="s">
        <v>16</v>
      </c>
      <c r="D3" s="22" t="s">
        <v>17</v>
      </c>
      <c r="E3" s="23" t="s">
        <v>18</v>
      </c>
      <c r="F3" s="21" t="s">
        <v>19</v>
      </c>
      <c r="G3" s="21" t="s">
        <v>20</v>
      </c>
      <c r="H3" s="24" t="s">
        <v>21</v>
      </c>
      <c r="I3" s="24" t="s">
        <v>22</v>
      </c>
      <c r="J3" s="12">
        <f t="shared" ref="J3:J35" si="0">SUM(I3*0.6)</f>
        <v>43.575</v>
      </c>
      <c r="K3" s="12">
        <v>79.6</v>
      </c>
      <c r="L3" s="12">
        <f t="shared" ref="L3:L23" si="1">SUM(K3*0.4)</f>
        <v>31.84</v>
      </c>
      <c r="M3" s="12">
        <f t="shared" ref="M3:M23" si="2">J3+L3</f>
        <v>75.415</v>
      </c>
      <c r="N3" s="18" t="s">
        <v>23</v>
      </c>
    </row>
    <row r="4" ht="14.5" customHeight="1" spans="1:14">
      <c r="A4" s="7">
        <v>2</v>
      </c>
      <c r="B4" s="25" t="s">
        <v>24</v>
      </c>
      <c r="C4" s="23" t="s">
        <v>25</v>
      </c>
      <c r="D4" s="22" t="s">
        <v>17</v>
      </c>
      <c r="E4" s="23" t="s">
        <v>18</v>
      </c>
      <c r="F4" s="23" t="s">
        <v>19</v>
      </c>
      <c r="G4" s="23" t="s">
        <v>20</v>
      </c>
      <c r="H4" s="26" t="s">
        <v>21</v>
      </c>
      <c r="I4" s="26" t="s">
        <v>26</v>
      </c>
      <c r="J4" s="14">
        <f t="shared" si="0"/>
        <v>43.755</v>
      </c>
      <c r="K4" s="14">
        <v>77.6</v>
      </c>
      <c r="L4" s="14">
        <f t="shared" si="1"/>
        <v>31.04</v>
      </c>
      <c r="M4" s="14">
        <f t="shared" si="2"/>
        <v>74.795</v>
      </c>
      <c r="N4" s="18" t="s">
        <v>23</v>
      </c>
    </row>
    <row r="5" ht="14.5" customHeight="1" spans="1:14">
      <c r="A5" s="7">
        <v>3</v>
      </c>
      <c r="B5" s="25" t="s">
        <v>27</v>
      </c>
      <c r="C5" s="23" t="s">
        <v>28</v>
      </c>
      <c r="D5" s="22" t="s">
        <v>17</v>
      </c>
      <c r="E5" s="23" t="s">
        <v>18</v>
      </c>
      <c r="F5" s="23" t="s">
        <v>19</v>
      </c>
      <c r="G5" s="23" t="s">
        <v>29</v>
      </c>
      <c r="H5" s="26" t="s">
        <v>30</v>
      </c>
      <c r="I5" s="26" t="s">
        <v>31</v>
      </c>
      <c r="J5" s="14">
        <f t="shared" si="0"/>
        <v>43.554</v>
      </c>
      <c r="K5" s="14">
        <v>77.4</v>
      </c>
      <c r="L5" s="14">
        <f t="shared" si="1"/>
        <v>30.96</v>
      </c>
      <c r="M5" s="14">
        <f t="shared" si="2"/>
        <v>74.514</v>
      </c>
      <c r="N5" s="18" t="s">
        <v>23</v>
      </c>
    </row>
    <row r="6" ht="14.5" customHeight="1" spans="1:14">
      <c r="A6" s="7">
        <v>4</v>
      </c>
      <c r="B6" s="25" t="s">
        <v>32</v>
      </c>
      <c r="C6" s="23" t="s">
        <v>33</v>
      </c>
      <c r="D6" s="22" t="s">
        <v>17</v>
      </c>
      <c r="E6" s="23" t="s">
        <v>18</v>
      </c>
      <c r="F6" s="23" t="s">
        <v>19</v>
      </c>
      <c r="G6" s="23" t="s">
        <v>20</v>
      </c>
      <c r="H6" s="26" t="s">
        <v>21</v>
      </c>
      <c r="I6" s="26" t="s">
        <v>34</v>
      </c>
      <c r="J6" s="14">
        <f t="shared" si="0"/>
        <v>40.548</v>
      </c>
      <c r="K6" s="14">
        <v>84.4</v>
      </c>
      <c r="L6" s="14">
        <f t="shared" si="1"/>
        <v>33.76</v>
      </c>
      <c r="M6" s="14">
        <f t="shared" si="2"/>
        <v>74.308</v>
      </c>
      <c r="N6" s="18" t="s">
        <v>23</v>
      </c>
    </row>
    <row r="7" ht="14.5" customHeight="1" spans="1:14">
      <c r="A7" s="7">
        <v>5</v>
      </c>
      <c r="B7" s="25" t="s">
        <v>35</v>
      </c>
      <c r="C7" s="23" t="s">
        <v>36</v>
      </c>
      <c r="D7" s="22" t="s">
        <v>17</v>
      </c>
      <c r="E7" s="23" t="s">
        <v>18</v>
      </c>
      <c r="F7" s="23" t="s">
        <v>19</v>
      </c>
      <c r="G7" s="23" t="s">
        <v>29</v>
      </c>
      <c r="H7" s="26" t="s">
        <v>30</v>
      </c>
      <c r="I7" s="26" t="s">
        <v>37</v>
      </c>
      <c r="J7" s="14">
        <f t="shared" si="0"/>
        <v>44.568</v>
      </c>
      <c r="K7" s="14">
        <v>74</v>
      </c>
      <c r="L7" s="14">
        <f t="shared" si="1"/>
        <v>29.6</v>
      </c>
      <c r="M7" s="14">
        <f t="shared" si="2"/>
        <v>74.168</v>
      </c>
      <c r="N7" s="18" t="s">
        <v>23</v>
      </c>
    </row>
    <row r="8" ht="14.5" customHeight="1" spans="1:14">
      <c r="A8" s="7">
        <v>6</v>
      </c>
      <c r="B8" s="25" t="s">
        <v>38</v>
      </c>
      <c r="C8" s="23" t="s">
        <v>39</v>
      </c>
      <c r="D8" s="22" t="s">
        <v>17</v>
      </c>
      <c r="E8" s="23" t="s">
        <v>18</v>
      </c>
      <c r="F8" s="23" t="s">
        <v>19</v>
      </c>
      <c r="G8" s="23" t="s">
        <v>20</v>
      </c>
      <c r="H8" s="26" t="s">
        <v>21</v>
      </c>
      <c r="I8" s="26" t="s">
        <v>40</v>
      </c>
      <c r="J8" s="14">
        <f t="shared" si="0"/>
        <v>42.303</v>
      </c>
      <c r="K8" s="14">
        <v>76.2</v>
      </c>
      <c r="L8" s="14">
        <f t="shared" si="1"/>
        <v>30.48</v>
      </c>
      <c r="M8" s="14">
        <f t="shared" si="2"/>
        <v>72.783</v>
      </c>
      <c r="N8" s="18" t="s">
        <v>23</v>
      </c>
    </row>
    <row r="9" ht="14.5" customHeight="1" spans="1:14">
      <c r="A9" s="7">
        <v>7</v>
      </c>
      <c r="B9" s="25" t="s">
        <v>41</v>
      </c>
      <c r="C9" s="23" t="s">
        <v>42</v>
      </c>
      <c r="D9" s="22" t="s">
        <v>17</v>
      </c>
      <c r="E9" s="23" t="s">
        <v>18</v>
      </c>
      <c r="F9" s="23" t="s">
        <v>19</v>
      </c>
      <c r="G9" s="23" t="s">
        <v>20</v>
      </c>
      <c r="H9" s="26" t="s">
        <v>21</v>
      </c>
      <c r="I9" s="26" t="s">
        <v>43</v>
      </c>
      <c r="J9" s="14">
        <f t="shared" si="0"/>
        <v>41.634</v>
      </c>
      <c r="K9" s="14">
        <v>75.8</v>
      </c>
      <c r="L9" s="14">
        <f t="shared" si="1"/>
        <v>30.32</v>
      </c>
      <c r="M9" s="14">
        <f t="shared" si="2"/>
        <v>71.954</v>
      </c>
      <c r="N9" s="18" t="s">
        <v>23</v>
      </c>
    </row>
    <row r="10" ht="14.5" customHeight="1" spans="1:14">
      <c r="A10" s="7">
        <v>8</v>
      </c>
      <c r="B10" s="25" t="s">
        <v>44</v>
      </c>
      <c r="C10" s="23" t="s">
        <v>45</v>
      </c>
      <c r="D10" s="22" t="s">
        <v>17</v>
      </c>
      <c r="E10" s="23" t="s">
        <v>18</v>
      </c>
      <c r="F10" s="23" t="s">
        <v>46</v>
      </c>
      <c r="G10" s="23" t="s">
        <v>20</v>
      </c>
      <c r="H10" s="26" t="s">
        <v>21</v>
      </c>
      <c r="I10" s="26" t="s">
        <v>47</v>
      </c>
      <c r="J10" s="14">
        <f t="shared" si="0"/>
        <v>41.397</v>
      </c>
      <c r="K10" s="14">
        <v>75.5</v>
      </c>
      <c r="L10" s="14">
        <f t="shared" si="1"/>
        <v>30.2</v>
      </c>
      <c r="M10" s="14">
        <f t="shared" si="2"/>
        <v>71.597</v>
      </c>
      <c r="N10" s="18" t="s">
        <v>23</v>
      </c>
    </row>
    <row r="11" ht="14.5" customHeight="1" spans="1:14">
      <c r="A11" s="15">
        <v>9</v>
      </c>
      <c r="B11" s="25" t="s">
        <v>48</v>
      </c>
      <c r="C11" s="23" t="s">
        <v>49</v>
      </c>
      <c r="D11" s="22" t="s">
        <v>17</v>
      </c>
      <c r="E11" s="23" t="s">
        <v>18</v>
      </c>
      <c r="F11" s="23" t="s">
        <v>19</v>
      </c>
      <c r="G11" s="23" t="s">
        <v>20</v>
      </c>
      <c r="H11" s="26" t="s">
        <v>21</v>
      </c>
      <c r="I11" s="26" t="s">
        <v>50</v>
      </c>
      <c r="J11" s="14">
        <f t="shared" si="0"/>
        <v>40.176</v>
      </c>
      <c r="K11" s="14">
        <v>77.8</v>
      </c>
      <c r="L11" s="14">
        <f t="shared" si="1"/>
        <v>31.12</v>
      </c>
      <c r="M11" s="14">
        <f t="shared" si="2"/>
        <v>71.296</v>
      </c>
      <c r="N11" s="19" t="s">
        <v>51</v>
      </c>
    </row>
    <row r="12" ht="14.5" customHeight="1" spans="1:14">
      <c r="A12" s="15">
        <v>10</v>
      </c>
      <c r="B12" s="25" t="s">
        <v>52</v>
      </c>
      <c r="C12" s="23" t="s">
        <v>53</v>
      </c>
      <c r="D12" s="22" t="s">
        <v>17</v>
      </c>
      <c r="E12" s="23" t="s">
        <v>18</v>
      </c>
      <c r="F12" s="23" t="s">
        <v>46</v>
      </c>
      <c r="G12" s="23" t="s">
        <v>29</v>
      </c>
      <c r="H12" s="26" t="s">
        <v>30</v>
      </c>
      <c r="I12" s="26" t="s">
        <v>54</v>
      </c>
      <c r="J12" s="14">
        <f t="shared" si="0"/>
        <v>41.922</v>
      </c>
      <c r="K12" s="14">
        <v>73</v>
      </c>
      <c r="L12" s="14">
        <f t="shared" si="1"/>
        <v>29.2</v>
      </c>
      <c r="M12" s="14">
        <f t="shared" si="2"/>
        <v>71.122</v>
      </c>
      <c r="N12" s="19" t="s">
        <v>51</v>
      </c>
    </row>
    <row r="13" ht="14.5" customHeight="1" spans="1:14">
      <c r="A13" s="15">
        <v>11</v>
      </c>
      <c r="B13" s="25" t="s">
        <v>55</v>
      </c>
      <c r="C13" s="23" t="s">
        <v>56</v>
      </c>
      <c r="D13" s="22" t="s">
        <v>17</v>
      </c>
      <c r="E13" s="23" t="s">
        <v>18</v>
      </c>
      <c r="F13" s="23" t="s">
        <v>46</v>
      </c>
      <c r="G13" s="23" t="s">
        <v>29</v>
      </c>
      <c r="H13" s="26" t="s">
        <v>30</v>
      </c>
      <c r="I13" s="26" t="s">
        <v>57</v>
      </c>
      <c r="J13" s="14">
        <f t="shared" si="0"/>
        <v>40.962</v>
      </c>
      <c r="K13" s="14">
        <v>74</v>
      </c>
      <c r="L13" s="14">
        <f t="shared" si="1"/>
        <v>29.6</v>
      </c>
      <c r="M13" s="14">
        <f t="shared" si="2"/>
        <v>70.562</v>
      </c>
      <c r="N13" s="19" t="s">
        <v>51</v>
      </c>
    </row>
    <row r="14" ht="14.5" customHeight="1" spans="1:14">
      <c r="A14" s="15">
        <v>12</v>
      </c>
      <c r="B14" s="25" t="s">
        <v>58</v>
      </c>
      <c r="C14" s="23" t="s">
        <v>59</v>
      </c>
      <c r="D14" s="22" t="s">
        <v>17</v>
      </c>
      <c r="E14" s="23" t="s">
        <v>18</v>
      </c>
      <c r="F14" s="23" t="s">
        <v>46</v>
      </c>
      <c r="G14" s="23" t="s">
        <v>20</v>
      </c>
      <c r="H14" s="26" t="s">
        <v>21</v>
      </c>
      <c r="I14" s="26" t="s">
        <v>60</v>
      </c>
      <c r="J14" s="14">
        <f t="shared" si="0"/>
        <v>40.875</v>
      </c>
      <c r="K14" s="14">
        <v>74.2</v>
      </c>
      <c r="L14" s="14">
        <f t="shared" si="1"/>
        <v>29.68</v>
      </c>
      <c r="M14" s="14">
        <f t="shared" si="2"/>
        <v>70.555</v>
      </c>
      <c r="N14" s="19" t="s">
        <v>51</v>
      </c>
    </row>
    <row r="15" ht="14.5" customHeight="1" spans="1:14">
      <c r="A15" s="15">
        <v>13</v>
      </c>
      <c r="B15" s="25" t="s">
        <v>61</v>
      </c>
      <c r="C15" s="23" t="s">
        <v>62</v>
      </c>
      <c r="D15" s="22" t="s">
        <v>17</v>
      </c>
      <c r="E15" s="23" t="s">
        <v>18</v>
      </c>
      <c r="F15" s="23" t="s">
        <v>19</v>
      </c>
      <c r="G15" s="23" t="s">
        <v>29</v>
      </c>
      <c r="H15" s="26" t="s">
        <v>30</v>
      </c>
      <c r="I15" s="26" t="s">
        <v>63</v>
      </c>
      <c r="J15" s="14">
        <f t="shared" si="0"/>
        <v>41.325</v>
      </c>
      <c r="K15" s="14">
        <v>72.8</v>
      </c>
      <c r="L15" s="14">
        <f t="shared" si="1"/>
        <v>29.12</v>
      </c>
      <c r="M15" s="14">
        <f t="shared" si="2"/>
        <v>70.445</v>
      </c>
      <c r="N15" s="19" t="s">
        <v>51</v>
      </c>
    </row>
    <row r="16" ht="14.5" customHeight="1" spans="1:14">
      <c r="A16" s="15">
        <v>14</v>
      </c>
      <c r="B16" s="25" t="s">
        <v>64</v>
      </c>
      <c r="C16" s="23" t="s">
        <v>65</v>
      </c>
      <c r="D16" s="22" t="s">
        <v>17</v>
      </c>
      <c r="E16" s="23" t="s">
        <v>18</v>
      </c>
      <c r="F16" s="23" t="s">
        <v>19</v>
      </c>
      <c r="G16" s="23" t="s">
        <v>20</v>
      </c>
      <c r="H16" s="26" t="s">
        <v>21</v>
      </c>
      <c r="I16" s="26" t="s">
        <v>66</v>
      </c>
      <c r="J16" s="14">
        <f t="shared" si="0"/>
        <v>39.69</v>
      </c>
      <c r="K16" s="14">
        <v>74.6</v>
      </c>
      <c r="L16" s="14">
        <f t="shared" si="1"/>
        <v>29.84</v>
      </c>
      <c r="M16" s="14">
        <f t="shared" si="2"/>
        <v>69.53</v>
      </c>
      <c r="N16" s="19" t="s">
        <v>51</v>
      </c>
    </row>
    <row r="17" ht="14.5" customHeight="1" spans="1:14">
      <c r="A17" s="15">
        <v>15</v>
      </c>
      <c r="B17" s="25" t="s">
        <v>67</v>
      </c>
      <c r="C17" s="23" t="s">
        <v>68</v>
      </c>
      <c r="D17" s="22" t="s">
        <v>17</v>
      </c>
      <c r="E17" s="23" t="s">
        <v>18</v>
      </c>
      <c r="F17" s="23" t="s">
        <v>19</v>
      </c>
      <c r="G17" s="23" t="s">
        <v>20</v>
      </c>
      <c r="H17" s="26" t="s">
        <v>21</v>
      </c>
      <c r="I17" s="26" t="s">
        <v>69</v>
      </c>
      <c r="J17" s="14">
        <f t="shared" si="0"/>
        <v>40.695</v>
      </c>
      <c r="K17" s="14">
        <v>71.5</v>
      </c>
      <c r="L17" s="14">
        <f t="shared" si="1"/>
        <v>28.6</v>
      </c>
      <c r="M17" s="14">
        <f t="shared" si="2"/>
        <v>69.295</v>
      </c>
      <c r="N17" s="19" t="s">
        <v>51</v>
      </c>
    </row>
    <row r="18" ht="14.5" customHeight="1" spans="1:14">
      <c r="A18" s="15">
        <v>16</v>
      </c>
      <c r="B18" s="25" t="s">
        <v>70</v>
      </c>
      <c r="C18" s="23" t="s">
        <v>71</v>
      </c>
      <c r="D18" s="22" t="s">
        <v>17</v>
      </c>
      <c r="E18" s="23" t="s">
        <v>18</v>
      </c>
      <c r="F18" s="23" t="s">
        <v>19</v>
      </c>
      <c r="G18" s="23" t="s">
        <v>20</v>
      </c>
      <c r="H18" s="26" t="s">
        <v>21</v>
      </c>
      <c r="I18" s="26" t="s">
        <v>72</v>
      </c>
      <c r="J18" s="14">
        <f t="shared" si="0"/>
        <v>38.784</v>
      </c>
      <c r="K18" s="14">
        <v>76.1</v>
      </c>
      <c r="L18" s="14">
        <f t="shared" si="1"/>
        <v>30.44</v>
      </c>
      <c r="M18" s="14">
        <f t="shared" si="2"/>
        <v>69.224</v>
      </c>
      <c r="N18" s="19" t="s">
        <v>51</v>
      </c>
    </row>
    <row r="19" ht="14.5" customHeight="1" spans="1:14">
      <c r="A19" s="15">
        <v>17</v>
      </c>
      <c r="B19" s="25" t="s">
        <v>73</v>
      </c>
      <c r="C19" s="23" t="s">
        <v>74</v>
      </c>
      <c r="D19" s="22" t="s">
        <v>17</v>
      </c>
      <c r="E19" s="23" t="s">
        <v>18</v>
      </c>
      <c r="F19" s="23" t="s">
        <v>19</v>
      </c>
      <c r="G19" s="23" t="s">
        <v>20</v>
      </c>
      <c r="H19" s="26" t="s">
        <v>21</v>
      </c>
      <c r="I19" s="26" t="s">
        <v>75</v>
      </c>
      <c r="J19" s="14">
        <f t="shared" si="0"/>
        <v>40.86</v>
      </c>
      <c r="K19" s="14">
        <v>68.7</v>
      </c>
      <c r="L19" s="14">
        <f t="shared" si="1"/>
        <v>27.48</v>
      </c>
      <c r="M19" s="14">
        <f t="shared" si="2"/>
        <v>68.34</v>
      </c>
      <c r="N19" s="19" t="s">
        <v>51</v>
      </c>
    </row>
    <row r="20" ht="14.5" customHeight="1" spans="1:14">
      <c r="A20" s="15">
        <v>18</v>
      </c>
      <c r="B20" s="25" t="s">
        <v>76</v>
      </c>
      <c r="C20" s="23" t="s">
        <v>77</v>
      </c>
      <c r="D20" s="22" t="s">
        <v>17</v>
      </c>
      <c r="E20" s="23" t="s">
        <v>18</v>
      </c>
      <c r="F20" s="23" t="s">
        <v>46</v>
      </c>
      <c r="G20" s="23" t="s">
        <v>20</v>
      </c>
      <c r="H20" s="26" t="s">
        <v>21</v>
      </c>
      <c r="I20" s="26" t="s">
        <v>78</v>
      </c>
      <c r="J20" s="14">
        <f t="shared" si="0"/>
        <v>40.011</v>
      </c>
      <c r="K20" s="14">
        <v>70.4</v>
      </c>
      <c r="L20" s="14">
        <f t="shared" si="1"/>
        <v>28.16</v>
      </c>
      <c r="M20" s="14">
        <f t="shared" si="2"/>
        <v>68.171</v>
      </c>
      <c r="N20" s="19" t="s">
        <v>51</v>
      </c>
    </row>
    <row r="21" ht="14.5" customHeight="1" spans="1:14">
      <c r="A21" s="15">
        <v>19</v>
      </c>
      <c r="B21" s="25" t="s">
        <v>79</v>
      </c>
      <c r="C21" s="23" t="s">
        <v>80</v>
      </c>
      <c r="D21" s="22" t="s">
        <v>17</v>
      </c>
      <c r="E21" s="23" t="s">
        <v>18</v>
      </c>
      <c r="F21" s="23" t="s">
        <v>46</v>
      </c>
      <c r="G21" s="23" t="s">
        <v>20</v>
      </c>
      <c r="H21" s="26" t="s">
        <v>21</v>
      </c>
      <c r="I21" s="26" t="s">
        <v>81</v>
      </c>
      <c r="J21" s="14">
        <f t="shared" si="0"/>
        <v>39.492</v>
      </c>
      <c r="K21" s="14">
        <v>71.4</v>
      </c>
      <c r="L21" s="14">
        <f t="shared" si="1"/>
        <v>28.56</v>
      </c>
      <c r="M21" s="14">
        <f t="shared" si="2"/>
        <v>68.052</v>
      </c>
      <c r="N21" s="19" t="s">
        <v>51</v>
      </c>
    </row>
    <row r="22" ht="14.5" customHeight="1" spans="1:14">
      <c r="A22" s="15">
        <v>20</v>
      </c>
      <c r="B22" s="25" t="s">
        <v>82</v>
      </c>
      <c r="C22" s="23" t="s">
        <v>83</v>
      </c>
      <c r="D22" s="22" t="s">
        <v>17</v>
      </c>
      <c r="E22" s="23" t="s">
        <v>18</v>
      </c>
      <c r="F22" s="23" t="s">
        <v>19</v>
      </c>
      <c r="G22" s="23" t="s">
        <v>20</v>
      </c>
      <c r="H22" s="26" t="s">
        <v>21</v>
      </c>
      <c r="I22" s="26" t="s">
        <v>84</v>
      </c>
      <c r="J22" s="14">
        <f t="shared" si="0"/>
        <v>39.564</v>
      </c>
      <c r="K22" s="14">
        <v>71</v>
      </c>
      <c r="L22" s="14">
        <f t="shared" si="1"/>
        <v>28.4</v>
      </c>
      <c r="M22" s="14">
        <f t="shared" si="2"/>
        <v>67.964</v>
      </c>
      <c r="N22" s="19" t="s">
        <v>51</v>
      </c>
    </row>
    <row r="23" ht="14.5" customHeight="1" spans="1:14">
      <c r="A23" s="15">
        <v>21</v>
      </c>
      <c r="B23" s="25" t="s">
        <v>85</v>
      </c>
      <c r="C23" s="23" t="s">
        <v>86</v>
      </c>
      <c r="D23" s="22" t="s">
        <v>17</v>
      </c>
      <c r="E23" s="23" t="s">
        <v>18</v>
      </c>
      <c r="F23" s="23" t="s">
        <v>19</v>
      </c>
      <c r="G23" s="23" t="s">
        <v>20</v>
      </c>
      <c r="H23" s="26" t="s">
        <v>21</v>
      </c>
      <c r="I23" s="26" t="s">
        <v>87</v>
      </c>
      <c r="J23" s="14">
        <f t="shared" si="0"/>
        <v>39.627</v>
      </c>
      <c r="K23" s="14">
        <v>68.6</v>
      </c>
      <c r="L23" s="14">
        <f t="shared" si="1"/>
        <v>27.44</v>
      </c>
      <c r="M23" s="14">
        <f t="shared" si="2"/>
        <v>67.067</v>
      </c>
      <c r="N23" s="19" t="s">
        <v>51</v>
      </c>
    </row>
    <row r="24" ht="14.5" customHeight="1" spans="1:14">
      <c r="A24" s="15">
        <v>22</v>
      </c>
      <c r="B24" s="25" t="s">
        <v>88</v>
      </c>
      <c r="C24" s="23" t="s">
        <v>89</v>
      </c>
      <c r="D24" s="22" t="s">
        <v>17</v>
      </c>
      <c r="E24" s="23" t="s">
        <v>18</v>
      </c>
      <c r="F24" s="23" t="s">
        <v>19</v>
      </c>
      <c r="G24" s="23" t="s">
        <v>20</v>
      </c>
      <c r="H24" s="26" t="s">
        <v>21</v>
      </c>
      <c r="I24" s="26" t="s">
        <v>90</v>
      </c>
      <c r="J24" s="14">
        <f t="shared" si="0"/>
        <v>41.205</v>
      </c>
      <c r="K24" s="14" t="s">
        <v>91</v>
      </c>
      <c r="L24" s="14" t="s">
        <v>91</v>
      </c>
      <c r="M24" s="14">
        <f t="shared" ref="M24:M26" si="3">J24</f>
        <v>41.205</v>
      </c>
      <c r="N24" s="19" t="s">
        <v>51</v>
      </c>
    </row>
    <row r="25" ht="14.5" customHeight="1" spans="1:14">
      <c r="A25" s="15">
        <v>23</v>
      </c>
      <c r="B25" s="25" t="s">
        <v>92</v>
      </c>
      <c r="C25" s="23" t="s">
        <v>93</v>
      </c>
      <c r="D25" s="22" t="s">
        <v>17</v>
      </c>
      <c r="E25" s="23" t="s">
        <v>18</v>
      </c>
      <c r="F25" s="23" t="s">
        <v>19</v>
      </c>
      <c r="G25" s="23" t="s">
        <v>20</v>
      </c>
      <c r="H25" s="26" t="s">
        <v>21</v>
      </c>
      <c r="I25" s="26" t="s">
        <v>94</v>
      </c>
      <c r="J25" s="14">
        <f t="shared" si="0"/>
        <v>40.572</v>
      </c>
      <c r="K25" s="14" t="s">
        <v>91</v>
      </c>
      <c r="L25" s="14" t="s">
        <v>91</v>
      </c>
      <c r="M25" s="14">
        <f t="shared" si="3"/>
        <v>40.572</v>
      </c>
      <c r="N25" s="19" t="s">
        <v>51</v>
      </c>
    </row>
    <row r="26" ht="14.5" customHeight="1" spans="1:14">
      <c r="A26" s="15">
        <v>24</v>
      </c>
      <c r="B26" s="25" t="s">
        <v>95</v>
      </c>
      <c r="C26" s="23" t="s">
        <v>96</v>
      </c>
      <c r="D26" s="22" t="s">
        <v>17</v>
      </c>
      <c r="E26" s="23" t="s">
        <v>18</v>
      </c>
      <c r="F26" s="23" t="s">
        <v>19</v>
      </c>
      <c r="G26" s="23" t="s">
        <v>20</v>
      </c>
      <c r="H26" s="26" t="s">
        <v>21</v>
      </c>
      <c r="I26" s="26" t="s">
        <v>97</v>
      </c>
      <c r="J26" s="14">
        <f t="shared" si="0"/>
        <v>39.906</v>
      </c>
      <c r="K26" s="14" t="s">
        <v>91</v>
      </c>
      <c r="L26" s="14" t="s">
        <v>91</v>
      </c>
      <c r="M26" s="14">
        <f t="shared" si="3"/>
        <v>39.906</v>
      </c>
      <c r="N26" s="19" t="s">
        <v>51</v>
      </c>
    </row>
    <row r="27" ht="14.5" customHeight="1" spans="1:14">
      <c r="A27" s="7">
        <v>1</v>
      </c>
      <c r="B27" s="23" t="s">
        <v>98</v>
      </c>
      <c r="C27" s="23" t="s">
        <v>99</v>
      </c>
      <c r="D27" s="22" t="s">
        <v>100</v>
      </c>
      <c r="E27" s="23" t="s">
        <v>101</v>
      </c>
      <c r="F27" s="23" t="s">
        <v>19</v>
      </c>
      <c r="G27" s="23" t="s">
        <v>20</v>
      </c>
      <c r="H27" s="26" t="s">
        <v>21</v>
      </c>
      <c r="I27" s="26" t="s">
        <v>102</v>
      </c>
      <c r="J27" s="14">
        <f t="shared" si="0"/>
        <v>46.635</v>
      </c>
      <c r="K27" s="14">
        <v>80.4</v>
      </c>
      <c r="L27" s="14">
        <f t="shared" ref="L27:L33" si="4">SUM(K27*0.4)</f>
        <v>32.16</v>
      </c>
      <c r="M27" s="14">
        <f t="shared" ref="M27:M33" si="5">J27+L27</f>
        <v>78.795</v>
      </c>
      <c r="N27" s="19" t="s">
        <v>23</v>
      </c>
    </row>
    <row r="28" ht="14.5" customHeight="1" spans="1:14">
      <c r="A28" s="7">
        <v>2</v>
      </c>
      <c r="B28" s="23" t="s">
        <v>103</v>
      </c>
      <c r="C28" s="11" t="s">
        <v>104</v>
      </c>
      <c r="D28" s="22" t="s">
        <v>100</v>
      </c>
      <c r="E28" s="23" t="s">
        <v>101</v>
      </c>
      <c r="F28" s="23" t="s">
        <v>19</v>
      </c>
      <c r="G28" s="23" t="s">
        <v>20</v>
      </c>
      <c r="H28" s="26" t="s">
        <v>21</v>
      </c>
      <c r="I28" s="26" t="s">
        <v>105</v>
      </c>
      <c r="J28" s="14">
        <f t="shared" si="0"/>
        <v>47.475</v>
      </c>
      <c r="K28" s="14">
        <v>76.8</v>
      </c>
      <c r="L28" s="14">
        <f t="shared" si="4"/>
        <v>30.72</v>
      </c>
      <c r="M28" s="14">
        <f t="shared" si="5"/>
        <v>78.195</v>
      </c>
      <c r="N28" s="19" t="s">
        <v>23</v>
      </c>
    </row>
    <row r="29" ht="14.5" customHeight="1" spans="1:14">
      <c r="A29" s="7">
        <v>3</v>
      </c>
      <c r="B29" s="23" t="s">
        <v>106</v>
      </c>
      <c r="C29" s="23" t="s">
        <v>107</v>
      </c>
      <c r="D29" s="22" t="s">
        <v>100</v>
      </c>
      <c r="E29" s="23" t="s">
        <v>101</v>
      </c>
      <c r="F29" s="23" t="s">
        <v>19</v>
      </c>
      <c r="G29" s="23" t="s">
        <v>29</v>
      </c>
      <c r="H29" s="26" t="s">
        <v>30</v>
      </c>
      <c r="I29" s="26" t="s">
        <v>108</v>
      </c>
      <c r="J29" s="14">
        <f t="shared" si="0"/>
        <v>45.645</v>
      </c>
      <c r="K29" s="14">
        <v>80.4</v>
      </c>
      <c r="L29" s="14">
        <f t="shared" si="4"/>
        <v>32.16</v>
      </c>
      <c r="M29" s="14">
        <f t="shared" si="5"/>
        <v>77.805</v>
      </c>
      <c r="N29" s="19" t="s">
        <v>23</v>
      </c>
    </row>
    <row r="30" ht="14.5" customHeight="1" spans="1:14">
      <c r="A30" s="15">
        <v>4</v>
      </c>
      <c r="B30" s="23" t="s">
        <v>109</v>
      </c>
      <c r="C30" s="23" t="s">
        <v>110</v>
      </c>
      <c r="D30" s="22" t="s">
        <v>100</v>
      </c>
      <c r="E30" s="23" t="s">
        <v>101</v>
      </c>
      <c r="F30" s="23" t="s">
        <v>19</v>
      </c>
      <c r="G30" s="23" t="s">
        <v>29</v>
      </c>
      <c r="H30" s="26" t="s">
        <v>30</v>
      </c>
      <c r="I30" s="26" t="s">
        <v>111</v>
      </c>
      <c r="J30" s="6">
        <f t="shared" si="0"/>
        <v>45.909</v>
      </c>
      <c r="K30" s="6">
        <v>75.4</v>
      </c>
      <c r="L30" s="6">
        <f t="shared" si="4"/>
        <v>30.16</v>
      </c>
      <c r="M30" s="6">
        <f t="shared" si="5"/>
        <v>76.069</v>
      </c>
      <c r="N30" s="19" t="s">
        <v>51</v>
      </c>
    </row>
    <row r="31" ht="14.5" customHeight="1" spans="1:14">
      <c r="A31" s="15">
        <v>5</v>
      </c>
      <c r="B31" s="23" t="s">
        <v>112</v>
      </c>
      <c r="C31" s="23" t="s">
        <v>113</v>
      </c>
      <c r="D31" s="22" t="s">
        <v>100</v>
      </c>
      <c r="E31" s="23" t="s">
        <v>101</v>
      </c>
      <c r="F31" s="23" t="s">
        <v>19</v>
      </c>
      <c r="G31" s="23" t="s">
        <v>20</v>
      </c>
      <c r="H31" s="26" t="s">
        <v>21</v>
      </c>
      <c r="I31" s="26" t="s">
        <v>114</v>
      </c>
      <c r="J31" s="6">
        <f t="shared" si="0"/>
        <v>45.717</v>
      </c>
      <c r="K31" s="6">
        <v>75.6</v>
      </c>
      <c r="L31" s="6">
        <f t="shared" si="4"/>
        <v>30.24</v>
      </c>
      <c r="M31" s="6">
        <f t="shared" si="5"/>
        <v>75.957</v>
      </c>
      <c r="N31" s="19" t="s">
        <v>51</v>
      </c>
    </row>
    <row r="32" ht="14.5" customHeight="1" spans="1:14">
      <c r="A32" s="15">
        <v>6</v>
      </c>
      <c r="B32" s="23" t="s">
        <v>115</v>
      </c>
      <c r="C32" s="23" t="s">
        <v>116</v>
      </c>
      <c r="D32" s="22" t="s">
        <v>100</v>
      </c>
      <c r="E32" s="23" t="s">
        <v>101</v>
      </c>
      <c r="F32" s="23" t="s">
        <v>19</v>
      </c>
      <c r="G32" s="23" t="s">
        <v>20</v>
      </c>
      <c r="H32" s="26" t="s">
        <v>21</v>
      </c>
      <c r="I32" s="26" t="s">
        <v>117</v>
      </c>
      <c r="J32" s="6">
        <f t="shared" si="0"/>
        <v>45.666</v>
      </c>
      <c r="K32" s="6">
        <v>75.4</v>
      </c>
      <c r="L32" s="6">
        <f t="shared" si="4"/>
        <v>30.16</v>
      </c>
      <c r="M32" s="6">
        <f t="shared" si="5"/>
        <v>75.826</v>
      </c>
      <c r="N32" s="19" t="s">
        <v>51</v>
      </c>
    </row>
    <row r="33" ht="14.5" customHeight="1" spans="1:14">
      <c r="A33" s="15">
        <v>7</v>
      </c>
      <c r="B33" s="23" t="s">
        <v>118</v>
      </c>
      <c r="C33" s="23" t="s">
        <v>119</v>
      </c>
      <c r="D33" s="22" t="s">
        <v>100</v>
      </c>
      <c r="E33" s="23" t="s">
        <v>101</v>
      </c>
      <c r="F33" s="23" t="s">
        <v>19</v>
      </c>
      <c r="G33" s="23" t="s">
        <v>29</v>
      </c>
      <c r="H33" s="26" t="s">
        <v>30</v>
      </c>
      <c r="I33" s="26" t="s">
        <v>120</v>
      </c>
      <c r="J33" s="14">
        <f t="shared" si="0"/>
        <v>46.02</v>
      </c>
      <c r="K33" s="14">
        <v>73</v>
      </c>
      <c r="L33" s="14">
        <f t="shared" si="4"/>
        <v>29.2</v>
      </c>
      <c r="M33" s="14">
        <f t="shared" si="5"/>
        <v>75.22</v>
      </c>
      <c r="N33" s="19" t="s">
        <v>51</v>
      </c>
    </row>
    <row r="34" ht="14.5" customHeight="1" spans="1:14">
      <c r="A34" s="15">
        <v>8</v>
      </c>
      <c r="B34" s="23" t="s">
        <v>121</v>
      </c>
      <c r="C34" s="23" t="s">
        <v>122</v>
      </c>
      <c r="D34" s="22" t="s">
        <v>100</v>
      </c>
      <c r="E34" s="23" t="s">
        <v>101</v>
      </c>
      <c r="F34" s="23" t="s">
        <v>46</v>
      </c>
      <c r="G34" s="23" t="s">
        <v>20</v>
      </c>
      <c r="H34" s="26" t="s">
        <v>21</v>
      </c>
      <c r="I34" s="26" t="s">
        <v>123</v>
      </c>
      <c r="J34" s="14">
        <f t="shared" si="0"/>
        <v>45.492</v>
      </c>
      <c r="K34" s="14" t="s">
        <v>91</v>
      </c>
      <c r="L34" s="14" t="s">
        <v>91</v>
      </c>
      <c r="M34" s="14">
        <f>J34</f>
        <v>45.492</v>
      </c>
      <c r="N34" s="19" t="s">
        <v>51</v>
      </c>
    </row>
    <row r="35" ht="14.5" customHeight="1" spans="1:14">
      <c r="A35" s="15">
        <v>9</v>
      </c>
      <c r="B35" s="23" t="s">
        <v>124</v>
      </c>
      <c r="C35" s="23" t="s">
        <v>125</v>
      </c>
      <c r="D35" s="22" t="s">
        <v>100</v>
      </c>
      <c r="E35" s="23" t="s">
        <v>101</v>
      </c>
      <c r="F35" s="23" t="s">
        <v>19</v>
      </c>
      <c r="G35" s="23" t="s">
        <v>20</v>
      </c>
      <c r="H35" s="26" t="s">
        <v>21</v>
      </c>
      <c r="I35" s="26" t="s">
        <v>126</v>
      </c>
      <c r="J35" s="14">
        <f t="shared" si="0"/>
        <v>45.39</v>
      </c>
      <c r="K35" s="14" t="s">
        <v>91</v>
      </c>
      <c r="L35" s="14" t="s">
        <v>91</v>
      </c>
      <c r="M35" s="6">
        <f>J35</f>
        <v>45.39</v>
      </c>
      <c r="N35" s="19" t="s">
        <v>51</v>
      </c>
    </row>
  </sheetData>
  <mergeCells count="1">
    <mergeCell ref="A1:N1"/>
  </mergeCells>
  <pageMargins left="0.357638888888889" right="0.357638888888889" top="0.60625"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Lucky·lee</cp:lastModifiedBy>
  <dcterms:created xsi:type="dcterms:W3CDTF">2020-04-20T08:47:00Z</dcterms:created>
  <dcterms:modified xsi:type="dcterms:W3CDTF">2020-04-20T09:05:33Z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